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00" windowHeight="6960" activeTab="1"/>
  </bookViews>
  <sheets>
    <sheet name="Lodging" sheetId="1" r:id="rId1"/>
    <sheet name="transport" sheetId="2" r:id="rId2"/>
    <sheet name="communication" sheetId="3" r:id="rId3"/>
  </sheets>
  <definedNames>
    <definedName name="exrate">'Lodging'!$D$26</definedName>
    <definedName name="NoRailDays">'transport'!$L$24</definedName>
  </definedNames>
  <calcPr fullCalcOnLoad="1"/>
</workbook>
</file>

<file path=xl/comments2.xml><?xml version="1.0" encoding="utf-8"?>
<comments xmlns="http://schemas.openxmlformats.org/spreadsheetml/2006/main">
  <authors>
    <author> Katherine L. Zebrose</author>
  </authors>
  <commentList>
    <comment ref="E17" authorId="0">
      <text>
        <r>
          <rPr>
            <b/>
            <sz val="8"/>
            <color indexed="8"/>
            <rFont val="Tahoma"/>
            <family val="0"/>
          </rPr>
          <t xml:space="preserve"> Katherine L. Zebrose:</t>
        </r>
        <r>
          <rPr>
            <sz val="8"/>
            <color indexed="8"/>
            <rFont val="Tahoma"/>
            <family val="0"/>
          </rPr>
          <t xml:space="preserve">
#8616
lv Paris Montparnesse 1105
ar Rennes 1321</t>
        </r>
      </text>
    </comment>
    <comment ref="H7" authorId="0">
      <text>
        <r>
          <rPr>
            <b/>
            <sz val="8"/>
            <color indexed="8"/>
            <rFont val="Tahoma"/>
            <family val="0"/>
          </rPr>
          <t xml:space="preserve"> Katherine L. Zebrose:</t>
        </r>
        <r>
          <rPr>
            <sz val="8"/>
            <color indexed="8"/>
            <rFont val="Tahoma"/>
            <family val="0"/>
          </rPr>
          <t xml:space="preserve">
#2424
lv pompeii 8:20AM
ar napoli  8:53
# 534
lv napoli 9:36
ar pisa 15:00
(Torino end of line)</t>
        </r>
      </text>
    </comment>
    <comment ref="H8" authorId="0">
      <text>
        <r>
          <rPr>
            <b/>
            <sz val="8"/>
            <color indexed="8"/>
            <rFont val="Tahoma"/>
            <family val="0"/>
          </rPr>
          <t xml:space="preserve"> Katherine L. Zebrose:</t>
        </r>
        <r>
          <rPr>
            <sz val="8"/>
            <color indexed="8"/>
            <rFont val="Tahoma"/>
            <family val="0"/>
          </rPr>
          <t xml:space="preserve">
#524
lv Pisa        900
ar Genova 1100
#144
lv Genova 1255
ar ventimiglia 1507
#??
Lv ventimiglia 1604
ar nice            1630</t>
        </r>
      </text>
    </comment>
    <comment ref="E19" authorId="0">
      <text>
        <r>
          <rPr>
            <b/>
            <sz val="8"/>
            <color indexed="8"/>
            <rFont val="Tahoma"/>
            <family val="0"/>
          </rPr>
          <t xml:space="preserve"> Katherine L. Zebrose:</t>
        </r>
        <r>
          <rPr>
            <sz val="8"/>
            <color indexed="8"/>
            <rFont val="Tahoma"/>
            <family val="0"/>
          </rPr>
          <t xml:space="preserve">
need to get the 1630 ferry arrive in NewHaven 1930 - 1 hour time difference</t>
        </r>
      </text>
    </comment>
  </commentList>
</comments>
</file>

<file path=xl/sharedStrings.xml><?xml version="1.0" encoding="utf-8"?>
<sst xmlns="http://schemas.openxmlformats.org/spreadsheetml/2006/main" count="289" uniqueCount="215">
  <si>
    <t>Lodging</t>
  </si>
  <si>
    <t>What day is it?</t>
  </si>
  <si>
    <t># nights</t>
  </si>
  <si>
    <t>Tonight we are in…</t>
  </si>
  <si>
    <t>city</t>
  </si>
  <si>
    <t>status</t>
  </si>
  <si>
    <t>at….</t>
  </si>
  <si>
    <t>address - 1st line</t>
  </si>
  <si>
    <t>address - 2nd line</t>
  </si>
  <si>
    <t>telephone</t>
  </si>
  <si>
    <t>airplane</t>
  </si>
  <si>
    <t>Boston</t>
  </si>
  <si>
    <t>CONFIRMED</t>
  </si>
  <si>
    <t>30,000 ft!</t>
  </si>
  <si>
    <t>see transport</t>
  </si>
  <si>
    <t>Rome</t>
  </si>
  <si>
    <t>CONFIRMED-RME09900460</t>
  </si>
  <si>
    <t>Hotel Adas</t>
  </si>
  <si>
    <t>Via Cavour 233</t>
  </si>
  <si>
    <t>00184 Rome</t>
  </si>
  <si>
    <t>39 06 44361217</t>
  </si>
  <si>
    <t>www.wrh-hotels.com/websites.htm</t>
  </si>
  <si>
    <t>Positano</t>
  </si>
  <si>
    <t>Villa Diana</t>
  </si>
  <si>
    <t>Via del Canovaccio, 2</t>
  </si>
  <si>
    <t>39 089 875920</t>
  </si>
  <si>
    <t>www.rentvillas.com</t>
  </si>
  <si>
    <t>Pompeii</t>
  </si>
  <si>
    <t>Hotel Amleto</t>
  </si>
  <si>
    <t>Via B. Longo 10</t>
  </si>
  <si>
    <t>Pompeii 80045</t>
  </si>
  <si>
    <t>39 081 8631004</t>
  </si>
  <si>
    <t>www.hotelamleto.it/default_en.html</t>
  </si>
  <si>
    <t>Pisa</t>
  </si>
  <si>
    <t>HOTEL SERENA</t>
  </si>
  <si>
    <t>Via D.Cavalca, 45</t>
  </si>
  <si>
    <t>56100 - Pisa</t>
  </si>
  <si>
    <t>+39 050.580809</t>
  </si>
  <si>
    <t>http://www.romeby.com/hotelserena/index.html</t>
  </si>
  <si>
    <t>French Riviera</t>
  </si>
  <si>
    <t>Villefranche sur mer</t>
  </si>
  <si>
    <t>CONFIRMED - RC487871</t>
  </si>
  <si>
    <t>2 AVENUE ALBERT</t>
  </si>
  <si>
    <t>Villefranche Sur Mer</t>
  </si>
  <si>
    <t>http://www.francehotelreservation.com</t>
  </si>
  <si>
    <t>X:Crea-Language</t>
  </si>
  <si>
    <t>Greoux Les Bains</t>
  </si>
  <si>
    <t>X:Crea-Language Camp</t>
  </si>
  <si>
    <t>Le Pavillon d'Aurabelle</t>
  </si>
  <si>
    <t>04800 Greoux-les-bains</t>
  </si>
  <si>
    <t>04 92 78 99 53</t>
  </si>
  <si>
    <t>www.lepavillon.fr/html/acces.html</t>
  </si>
  <si>
    <t>Esterel Caravaning</t>
  </si>
  <si>
    <t>Agay</t>
  </si>
  <si>
    <t>K,D,C Esterel Caravaning</t>
  </si>
  <si>
    <t>Avenue des Golfs</t>
  </si>
  <si>
    <t>83530 Agay</t>
  </si>
  <si>
    <t>(0)4.94.82.03.28</t>
  </si>
  <si>
    <t>www.esterel-caravaning.fr</t>
  </si>
  <si>
    <t>K,D,C near camp</t>
  </si>
  <si>
    <t>CONFIRMED - 2119354</t>
  </si>
  <si>
    <t>Villa Borghese</t>
  </si>
  <si>
    <t>Avenue des Thermes</t>
  </si>
  <si>
    <t>Greoux Les Bains, 04800</t>
  </si>
  <si>
    <t>www.villa-borghese.activehotels.com</t>
  </si>
  <si>
    <t>near boat port</t>
  </si>
  <si>
    <t>Beziers</t>
  </si>
  <si>
    <t>CONFIRMED - RS7305872</t>
  </si>
  <si>
    <t>HOTEL IMPERATOR</t>
  </si>
  <si>
    <t>28 ALLEE PAUL RIQUET</t>
  </si>
  <si>
    <t>BEZIERS, FR , 34500</t>
  </si>
  <si>
    <t>+33 (0) 4 67 49 02 25</t>
  </si>
  <si>
    <t>http://www.hotel-imperator.fr/</t>
  </si>
  <si>
    <t>Canal du Midi</t>
  </si>
  <si>
    <t>Blue Lines</t>
  </si>
  <si>
    <t>http://www.crownblueline.com/</t>
  </si>
  <si>
    <t>added transit point</t>
  </si>
  <si>
    <t>Carcassonne</t>
  </si>
  <si>
    <t>no lodging required</t>
  </si>
  <si>
    <t>Avignon</t>
  </si>
  <si>
    <t>CONFIRMED - 2172063</t>
  </si>
  <si>
    <t>Hotel Danieli</t>
  </si>
  <si>
    <t>17 rue Republique</t>
  </si>
  <si>
    <t>Avignon, Vaucluse, 8400</t>
  </si>
  <si>
    <t>www.hoteldanieli.activehotels.com</t>
  </si>
  <si>
    <t>Paris</t>
  </si>
  <si>
    <t>CONFIRMED - RS7306177</t>
  </si>
  <si>
    <t>HOTEL LES JARDINS DE PARIS ALESIA MONTPARNASSE</t>
  </si>
  <si>
    <t>147 TER RUE D'ALI</t>
  </si>
  <si>
    <t>75014 Paris</t>
  </si>
  <si>
    <t>ZebroseTrip\ParisHotel.htm</t>
  </si>
  <si>
    <t>Mont St. Michelle</t>
  </si>
  <si>
    <t>Ceaux</t>
  </si>
  <si>
    <t>CONFIRMED - RA7300519</t>
  </si>
  <si>
    <t>HOTEL LE POMMERAY</t>
  </si>
  <si>
    <t>19 LE POMMERAY,</t>
  </si>
  <si>
    <t xml:space="preserve"> 50220 CEAUX</t>
  </si>
  <si>
    <t>02.33 70 92 45</t>
  </si>
  <si>
    <t>http://www.le-pommeray.com/</t>
  </si>
  <si>
    <t>Dieppe</t>
  </si>
  <si>
    <t>Rosie</t>
  </si>
  <si>
    <t>Hayward Heath</t>
  </si>
  <si>
    <t>40 Lewes Rd</t>
  </si>
  <si>
    <t>Haywards Heath, W.Sussex,
 RH17 7SN</t>
  </si>
  <si>
    <t>44.1.444.450289</t>
  </si>
  <si>
    <t>jrmhitch@yahoo.com</t>
  </si>
  <si>
    <t>John</t>
  </si>
  <si>
    <t>Notts</t>
  </si>
  <si>
    <t>Lindrick Rd.</t>
  </si>
  <si>
    <t>Woodsetts, Notts, 
S81 8RB</t>
  </si>
  <si>
    <t>44-1-909-562856</t>
  </si>
  <si>
    <t>jclark4439@aol.com</t>
  </si>
  <si>
    <t>Roger</t>
  </si>
  <si>
    <t>37 Pilgrim Lane</t>
  </si>
  <si>
    <t>Hampstead, London,
 NW3 1SS</t>
  </si>
  <si>
    <t>44-207-435-7721</t>
  </si>
  <si>
    <t>rogerlambert@btinternet.com</t>
  </si>
  <si>
    <t>Home</t>
  </si>
  <si>
    <t>617 776 1777</t>
  </si>
  <si>
    <t>zebrose@gmail.com</t>
  </si>
  <si>
    <t>exchange rate</t>
  </si>
  <si>
    <t>Villa Diana prop manager</t>
  </si>
  <si>
    <t>Antonietta D'amato</t>
  </si>
  <si>
    <t>w:039 089 858390</t>
  </si>
  <si>
    <t>m: 039 338 2222357</t>
  </si>
  <si>
    <t>Transport</t>
  </si>
  <si>
    <t>This morning  in…</t>
  </si>
  <si>
    <t>and need to get to …..</t>
  </si>
  <si>
    <t>using…</t>
  </si>
  <si>
    <t>Status</t>
  </si>
  <si>
    <t>estimated time</t>
  </si>
  <si>
    <t>and using..</t>
  </si>
  <si>
    <t>eurail count</t>
  </si>
  <si>
    <t>British Air</t>
  </si>
  <si>
    <t>10 hours</t>
  </si>
  <si>
    <t>driver will pick us up - we need to pay 47 euros cash</t>
  </si>
  <si>
    <t>CONFIRMED - agency # 348 359 0089</t>
  </si>
  <si>
    <t>train ticket</t>
  </si>
  <si>
    <t>3 hours</t>
  </si>
  <si>
    <t>minibus</t>
  </si>
  <si>
    <t>unconfirmed</t>
  </si>
  <si>
    <t>1 hour</t>
  </si>
  <si>
    <t>transfer</t>
  </si>
  <si>
    <t>2 hours</t>
  </si>
  <si>
    <t>train</t>
  </si>
  <si>
    <t>reservation not required</t>
  </si>
  <si>
    <t>7 hours</t>
  </si>
  <si>
    <t>#2424 &amp; #534 OR 530</t>
  </si>
  <si>
    <t>#524&amp; 144</t>
  </si>
  <si>
    <t>car</t>
  </si>
  <si>
    <t>Hertz reservation</t>
  </si>
  <si>
    <t>40min each way</t>
  </si>
  <si>
    <t>pick-up rental car Nice railstation</t>
  </si>
  <si>
    <t>Nice Airport Pickup</t>
  </si>
  <si>
    <t>Xander picked after 4pm</t>
  </si>
  <si>
    <t>boat</t>
  </si>
  <si>
    <t>long time</t>
  </si>
  <si>
    <t>taxi to boat - return rental car Bezier</t>
  </si>
  <si>
    <t>RESERVED</t>
  </si>
  <si>
    <t>car - pick-up Rennes train station</t>
  </si>
  <si>
    <t>FRA-2726537</t>
  </si>
  <si>
    <t>car - drop off Dieppe ferry</t>
  </si>
  <si>
    <t>CONFIRMED - FRA-2726537</t>
  </si>
  <si>
    <t>ferry</t>
  </si>
  <si>
    <t>CONFIRMED - 05/048686</t>
  </si>
  <si>
    <t>John will pick us up from Newhaven</t>
  </si>
  <si>
    <t>car - war hammer</t>
  </si>
  <si>
    <t>subway</t>
  </si>
  <si>
    <t>exrate</t>
  </si>
  <si>
    <t>NoRailDays</t>
  </si>
  <si>
    <t xml:space="preserve">email &amp; telephone </t>
  </si>
  <si>
    <t>Cheapest - Best - Way to reach us</t>
  </si>
  <si>
    <t>email text message &lt;140 characters</t>
  </si>
  <si>
    <t>Kate</t>
  </si>
  <si>
    <t>6178409673@tmomail.net</t>
  </si>
  <si>
    <t>send email to the following addresses</t>
  </si>
  <si>
    <t>Xander</t>
  </si>
  <si>
    <t>6176421130@tmomail.net</t>
  </si>
  <si>
    <t>Cordell</t>
  </si>
  <si>
    <t>6176426101@tmomail.net</t>
  </si>
  <si>
    <t>or send email to zebrose@gmail.com</t>
  </si>
  <si>
    <t>or call one of the above mobile phone numbers</t>
  </si>
  <si>
    <t>if you want to leave a voice message use our home number 617 776 1777</t>
  </si>
  <si>
    <t>Virgin Mobile Number</t>
  </si>
  <si>
    <t>"07963969651"</t>
  </si>
  <si>
    <t>Only useful for last week when we are in England.</t>
  </si>
  <si>
    <t>alias</t>
  </si>
  <si>
    <t>kate.zebrose@tmomail.net</t>
  </si>
  <si>
    <t>TOULOUSE AEROPORT</t>
  </si>
  <si>
    <t>Sofitel - G&amp;G Hotel</t>
  </si>
  <si>
    <t>+33.5.34561111</t>
  </si>
  <si>
    <t>Buy on the road</t>
  </si>
  <si>
    <t>sunblock</t>
  </si>
  <si>
    <t>look for L'Oreal with Mexoryl SX or Mexoryl XL</t>
  </si>
  <si>
    <t>glasses prescription</t>
  </si>
  <si>
    <t>OD -4.25 add+1.25</t>
  </si>
  <si>
    <t>R sphere -2.25, 
cyl. -1.25, Axis 178</t>
  </si>
  <si>
    <t>OD -2.0</t>
  </si>
  <si>
    <t>OS -3.5 add +1.25</t>
  </si>
  <si>
    <t>L sphere -2.25,
 cycl.-1.0, Ax. 177</t>
  </si>
  <si>
    <t>OS -2.0</t>
  </si>
  <si>
    <t>I will check for messages occasionally, or when I get a text message asking me to</t>
  </si>
  <si>
    <t>July</t>
  </si>
  <si>
    <t>August</t>
  </si>
  <si>
    <t>Lodging (more info…)</t>
  </si>
  <si>
    <t xml:space="preserve"> = 1 euro</t>
  </si>
  <si>
    <t>Web Pages</t>
  </si>
  <si>
    <t>http://www.wainwrightbank.com/</t>
  </si>
  <si>
    <t>http://www.capitalone.com/indexa.php</t>
  </si>
  <si>
    <t>https://online.firstusa.com/bank/</t>
  </si>
  <si>
    <t>kzebrose</t>
  </si>
  <si>
    <t>dzebrose</t>
  </si>
  <si>
    <t>tea+number</t>
  </si>
  <si>
    <t>1-800-622-2616</t>
  </si>
  <si>
    <t>1-800-955-7070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</si>
</sst>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48"/>
      <name val="Algerian"/>
      <family val="5"/>
    </font>
    <font>
      <sz val="10"/>
      <color indexed="60"/>
      <name val="Book Antiqua"/>
      <family val="1"/>
    </font>
    <font>
      <sz val="10"/>
      <name val="Arial Unicode MS"/>
      <family val="0"/>
    </font>
    <font>
      <sz val="10"/>
      <color indexed="52"/>
      <name val="Arial"/>
      <family val="2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sz val="26"/>
      <name val="Algerian"/>
      <family val="5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5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167" fontId="0" fillId="0" borderId="1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horizontal="left"/>
    </xf>
    <xf numFmtId="0" fontId="1" fillId="0" borderId="0" xfId="20" applyAlignment="1">
      <alignment/>
    </xf>
    <xf numFmtId="0" fontId="1" fillId="0" borderId="1" xfId="20" applyBorder="1" applyAlignment="1">
      <alignment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15" fontId="0" fillId="0" borderId="1" xfId="0" applyNumberFormat="1" applyBorder="1" applyAlignment="1">
      <alignment wrapText="1"/>
    </xf>
    <xf numFmtId="15" fontId="0" fillId="0" borderId="1" xfId="0" applyNumberFormat="1" applyBorder="1" applyAlignment="1">
      <alignment horizontal="left"/>
    </xf>
    <xf numFmtId="15" fontId="1" fillId="0" borderId="1" xfId="20" applyNumberForma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1" xfId="20" applyBorder="1" applyAlignment="1">
      <alignment wrapText="1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2" xfId="20" applyBorder="1" applyAlignment="1">
      <alignment horizontal="center"/>
    </xf>
    <xf numFmtId="0" fontId="1" fillId="0" borderId="0" xfId="20" applyBorder="1" applyAlignment="1">
      <alignment/>
    </xf>
    <xf numFmtId="49" fontId="0" fillId="0" borderId="2" xfId="0" applyNumberFormat="1" applyBorder="1" applyAlignment="1">
      <alignment horizontal="left"/>
    </xf>
    <xf numFmtId="0" fontId="10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right" wrapText="1"/>
    </xf>
    <xf numFmtId="0" fontId="3" fillId="0" borderId="1" xfId="0" applyFont="1" applyBorder="1" applyAlignment="1">
      <alignment horizontal="left"/>
    </xf>
    <xf numFmtId="15" fontId="0" fillId="0" borderId="1" xfId="0" applyNumberFormat="1" applyBorder="1" applyAlignment="1" quotePrefix="1">
      <alignment/>
    </xf>
    <xf numFmtId="0" fontId="3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1</xdr:row>
      <xdr:rowOff>9525</xdr:rowOff>
    </xdr:from>
    <xdr:to>
      <xdr:col>6</xdr:col>
      <xdr:colOff>400050</xdr:colOff>
      <xdr:row>2</xdr:row>
      <xdr:rowOff>685800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171450"/>
          <a:ext cx="25336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123825</xdr:rowOff>
    </xdr:from>
    <xdr:to>
      <xdr:col>7</xdr:col>
      <xdr:colOff>1495425</xdr:colOff>
      <xdr:row>2</xdr:row>
      <xdr:rowOff>638175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123825"/>
          <a:ext cx="25241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rh-hotels.com/websites.htm" TargetMode="External" /><Relationship Id="rId2" Type="http://schemas.openxmlformats.org/officeDocument/2006/relationships/hyperlink" Target="http://www.rentvillas.com/" TargetMode="External" /><Relationship Id="rId3" Type="http://schemas.openxmlformats.org/officeDocument/2006/relationships/hyperlink" Target="http://www.hotelamleto.it/default_en.html" TargetMode="External" /><Relationship Id="rId4" Type="http://schemas.openxmlformats.org/officeDocument/2006/relationships/hyperlink" Target="http://www.romeby.com/hotelserena/index.html" TargetMode="External" /><Relationship Id="rId5" Type="http://schemas.openxmlformats.org/officeDocument/2006/relationships/hyperlink" Target="http://www.francehotelreservation.com/contexthandling?pg=10762&amp;DNSType=+&amp;EntityId=+&amp;deptCode=&amp;hotelid=536&amp;c1cityID=2026&amp;c1nbstars=0&amp;c1nrHotelsForCateg=+&amp;c2cityID=2026&amp;c2nbstars=2&amp;c2nrHotelsForCateg=+" TargetMode="External" /><Relationship Id="rId6" Type="http://schemas.openxmlformats.org/officeDocument/2006/relationships/hyperlink" Target="http://www.lepavillon.fr/html/acces.html" TargetMode="External" /><Relationship Id="rId7" Type="http://schemas.openxmlformats.org/officeDocument/2006/relationships/hyperlink" Target="http://www.esterel-caravaning.fr/" TargetMode="External" /><Relationship Id="rId8" Type="http://schemas.openxmlformats.org/officeDocument/2006/relationships/hyperlink" Target="http://www.villa-borghese.activehotels.com/" TargetMode="External" /><Relationship Id="rId9" Type="http://schemas.openxmlformats.org/officeDocument/2006/relationships/hyperlink" Target="http://www.hotel-imperator.fr/" TargetMode="External" /><Relationship Id="rId10" Type="http://schemas.openxmlformats.org/officeDocument/2006/relationships/hyperlink" Target="http://www.crownblueline.com/" TargetMode="External" /><Relationship Id="rId11" Type="http://schemas.openxmlformats.org/officeDocument/2006/relationships/hyperlink" Target="http://www.hoteldanieli.activehotels.com/" TargetMode="External" /><Relationship Id="rId12" Type="http://schemas.openxmlformats.org/officeDocument/2006/relationships/hyperlink" Target="ZebroseTrip\ParisHotel.htm" TargetMode="External" /><Relationship Id="rId13" Type="http://schemas.openxmlformats.org/officeDocument/2006/relationships/hyperlink" Target="http://www.le-pommeray.com/" TargetMode="External" /><Relationship Id="rId14" Type="http://schemas.openxmlformats.org/officeDocument/2006/relationships/hyperlink" Target="mailto:zebrose@gmail.com" TargetMode="External" /><Relationship Id="rId15" Type="http://schemas.openxmlformats.org/officeDocument/2006/relationships/drawing" Target="../drawings/drawing1.xml" /><Relationship Id="rId1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6178409673@tmomail.net" TargetMode="External" /><Relationship Id="rId2" Type="http://schemas.openxmlformats.org/officeDocument/2006/relationships/hyperlink" Target="mailto:6176421130@tmomail.net" TargetMode="External" /><Relationship Id="rId3" Type="http://schemas.openxmlformats.org/officeDocument/2006/relationships/hyperlink" Target="mailto:6176426101@tmomail.net" TargetMode="External" /><Relationship Id="rId4" Type="http://schemas.openxmlformats.org/officeDocument/2006/relationships/hyperlink" Target="mailto:kate.zebrose@tmomail.net" TargetMode="Externa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4">
      <selection activeCell="E26" sqref="E26"/>
    </sheetView>
  </sheetViews>
  <sheetFormatPr defaultColWidth="9.140625" defaultRowHeight="12.75"/>
  <cols>
    <col min="1" max="1" width="2.8515625" style="0" customWidth="1"/>
    <col min="3" max="3" width="3.421875" style="0" customWidth="1"/>
    <col min="4" max="4" width="16.421875" style="0" customWidth="1"/>
    <col min="5" max="5" width="17.7109375" style="0" customWidth="1"/>
    <col min="6" max="6" width="24.7109375" style="1" customWidth="1"/>
    <col min="7" max="7" width="22.28125" style="0" customWidth="1"/>
    <col min="8" max="8" width="22.57421875" style="0" customWidth="1"/>
    <col min="9" max="9" width="3.28125" style="0" customWidth="1"/>
    <col min="10" max="10" width="25.140625" style="0" customWidth="1"/>
    <col min="11" max="11" width="19.7109375" style="0" customWidth="1"/>
    <col min="12" max="12" width="39.7109375" style="0" customWidth="1"/>
    <col min="13" max="13" width="15.57421875" style="2" customWidth="1"/>
  </cols>
  <sheetData>
    <row r="1" spans="6:8" ht="12.75">
      <c r="F1" s="39" t="s">
        <v>202</v>
      </c>
      <c r="H1" t="s">
        <v>203</v>
      </c>
    </row>
    <row r="2" spans="2:14" ht="58.5" customHeight="1">
      <c r="B2" s="38" t="s">
        <v>0</v>
      </c>
      <c r="C2" s="38"/>
      <c r="D2" s="38"/>
      <c r="E2" s="38"/>
      <c r="F2" s="38"/>
      <c r="J2" s="38" t="s">
        <v>204</v>
      </c>
      <c r="K2" s="38"/>
      <c r="L2" s="38"/>
      <c r="M2" s="38"/>
      <c r="N2" s="38"/>
    </row>
    <row r="3" spans="2:6" ht="58.5" customHeight="1">
      <c r="B3" s="40"/>
      <c r="C3" s="40"/>
      <c r="D3" s="40"/>
      <c r="E3" s="40"/>
      <c r="F3" s="40"/>
    </row>
    <row r="4" spans="2:12" ht="43.5" customHeight="1">
      <c r="B4" s="4" t="s">
        <v>1</v>
      </c>
      <c r="C4" s="4" t="s">
        <v>2</v>
      </c>
      <c r="D4" s="3" t="s">
        <v>3</v>
      </c>
      <c r="E4" s="3" t="s">
        <v>4</v>
      </c>
      <c r="F4" s="4" t="s">
        <v>5</v>
      </c>
      <c r="G4" s="5" t="s">
        <v>6</v>
      </c>
      <c r="H4" s="5" t="s">
        <v>7</v>
      </c>
      <c r="J4" s="5" t="s">
        <v>8</v>
      </c>
      <c r="K4" s="5" t="s">
        <v>9</v>
      </c>
      <c r="L4" s="5"/>
    </row>
    <row r="5" spans="1:12" ht="12.75">
      <c r="A5" s="6">
        <v>1</v>
      </c>
      <c r="B5" s="7">
        <v>38532</v>
      </c>
      <c r="C5" s="8">
        <v>1</v>
      </c>
      <c r="D5" s="3" t="s">
        <v>10</v>
      </c>
      <c r="E5" s="3" t="s">
        <v>11</v>
      </c>
      <c r="F5" s="4" t="s">
        <v>12</v>
      </c>
      <c r="G5" s="3" t="s">
        <v>13</v>
      </c>
      <c r="H5" s="3" t="s">
        <v>14</v>
      </c>
      <c r="I5" s="6">
        <f aca="true" t="shared" si="0" ref="I5:I24">A5</f>
        <v>1</v>
      </c>
      <c r="J5" s="3"/>
      <c r="K5" s="3"/>
      <c r="L5" s="3"/>
    </row>
    <row r="6" spans="1:12" ht="25.5">
      <c r="A6" s="10">
        <f aca="true" t="shared" si="1" ref="A6:A24">A5+1</f>
        <v>2</v>
      </c>
      <c r="B6" s="7">
        <f>B5+C5</f>
        <v>38533</v>
      </c>
      <c r="C6" s="8">
        <v>2</v>
      </c>
      <c r="D6" s="3" t="s">
        <v>15</v>
      </c>
      <c r="E6" s="3" t="s">
        <v>15</v>
      </c>
      <c r="F6" s="4" t="s">
        <v>16</v>
      </c>
      <c r="G6" s="3" t="s">
        <v>17</v>
      </c>
      <c r="H6" s="3" t="s">
        <v>18</v>
      </c>
      <c r="I6" s="10">
        <f t="shared" si="0"/>
        <v>2</v>
      </c>
      <c r="J6" s="3" t="s">
        <v>19</v>
      </c>
      <c r="K6" s="11" t="s">
        <v>20</v>
      </c>
      <c r="L6" s="13" t="s">
        <v>21</v>
      </c>
    </row>
    <row r="7" spans="1:12" ht="12.75">
      <c r="A7" s="10">
        <f t="shared" si="1"/>
        <v>3</v>
      </c>
      <c r="B7" s="7">
        <f>B6+C6</f>
        <v>38535</v>
      </c>
      <c r="C7" s="8">
        <v>7</v>
      </c>
      <c r="D7" s="3" t="s">
        <v>22</v>
      </c>
      <c r="E7" s="3" t="s">
        <v>22</v>
      </c>
      <c r="F7" s="4" t="s">
        <v>12</v>
      </c>
      <c r="G7" s="3" t="s">
        <v>23</v>
      </c>
      <c r="H7" s="3" t="s">
        <v>24</v>
      </c>
      <c r="I7" s="10">
        <f t="shared" si="0"/>
        <v>3</v>
      </c>
      <c r="J7" s="3" t="s">
        <v>22</v>
      </c>
      <c r="K7" s="11" t="s">
        <v>25</v>
      </c>
      <c r="L7" s="13" t="s">
        <v>26</v>
      </c>
    </row>
    <row r="8" spans="1:12" ht="13.5">
      <c r="A8" s="10">
        <f t="shared" si="1"/>
        <v>4</v>
      </c>
      <c r="B8" s="7">
        <f>B7+C7</f>
        <v>38542</v>
      </c>
      <c r="C8" s="8">
        <v>1</v>
      </c>
      <c r="D8" s="3" t="s">
        <v>27</v>
      </c>
      <c r="E8" s="3" t="s">
        <v>27</v>
      </c>
      <c r="F8" s="4" t="s">
        <v>12</v>
      </c>
      <c r="G8" s="3" t="s">
        <v>28</v>
      </c>
      <c r="H8" s="3" t="s">
        <v>29</v>
      </c>
      <c r="I8" s="10">
        <f t="shared" si="0"/>
        <v>4</v>
      </c>
      <c r="J8" s="3" t="s">
        <v>30</v>
      </c>
      <c r="K8" s="14" t="s">
        <v>31</v>
      </c>
      <c r="L8" s="13" t="s">
        <v>32</v>
      </c>
    </row>
    <row r="9" spans="1:12" ht="12.75">
      <c r="A9" s="10">
        <f t="shared" si="1"/>
        <v>5</v>
      </c>
      <c r="B9" s="7">
        <f>B8+C8</f>
        <v>38543</v>
      </c>
      <c r="C9" s="8">
        <v>2</v>
      </c>
      <c r="D9" s="3" t="s">
        <v>33</v>
      </c>
      <c r="E9" s="3" t="s">
        <v>33</v>
      </c>
      <c r="F9" s="4" t="s">
        <v>12</v>
      </c>
      <c r="G9" s="15" t="s">
        <v>34</v>
      </c>
      <c r="H9" s="15" t="s">
        <v>35</v>
      </c>
      <c r="I9" s="10">
        <f t="shared" si="0"/>
        <v>5</v>
      </c>
      <c r="J9" s="15" t="s">
        <v>36</v>
      </c>
      <c r="K9" s="16" t="s">
        <v>37</v>
      </c>
      <c r="L9" s="13" t="s">
        <v>38</v>
      </c>
    </row>
    <row r="10" spans="1:14" ht="12.75">
      <c r="A10" s="10">
        <f t="shared" si="1"/>
        <v>6</v>
      </c>
      <c r="B10" s="7">
        <f>B9+C9</f>
        <v>38545</v>
      </c>
      <c r="C10" s="8">
        <v>4</v>
      </c>
      <c r="D10" s="3" t="s">
        <v>39</v>
      </c>
      <c r="E10" s="3" t="s">
        <v>40</v>
      </c>
      <c r="F10" s="17" t="s">
        <v>41</v>
      </c>
      <c r="G10" s="7" t="s">
        <v>40</v>
      </c>
      <c r="H10" s="7" t="s">
        <v>42</v>
      </c>
      <c r="I10" s="10">
        <f t="shared" si="0"/>
        <v>6</v>
      </c>
      <c r="J10" s="15" t="s">
        <v>43</v>
      </c>
      <c r="K10" s="11"/>
      <c r="L10" s="13" t="s">
        <v>44</v>
      </c>
      <c r="N10" s="12"/>
    </row>
    <row r="11" spans="1:12" ht="12.75">
      <c r="A11" s="10">
        <f t="shared" si="1"/>
        <v>7</v>
      </c>
      <c r="B11" s="7">
        <v>38546</v>
      </c>
      <c r="C11" s="8">
        <v>11</v>
      </c>
      <c r="D11" s="7" t="s">
        <v>45</v>
      </c>
      <c r="E11" s="7" t="s">
        <v>46</v>
      </c>
      <c r="F11" s="17" t="s">
        <v>12</v>
      </c>
      <c r="G11" s="7" t="s">
        <v>47</v>
      </c>
      <c r="H11" s="7" t="s">
        <v>48</v>
      </c>
      <c r="I11" s="10">
        <f t="shared" si="0"/>
        <v>7</v>
      </c>
      <c r="J11" s="7" t="s">
        <v>49</v>
      </c>
      <c r="K11" s="18" t="s">
        <v>50</v>
      </c>
      <c r="L11" s="19" t="s">
        <v>51</v>
      </c>
    </row>
    <row r="12" spans="1:12" ht="12.75">
      <c r="A12" s="10">
        <f t="shared" si="1"/>
        <v>8</v>
      </c>
      <c r="B12" s="7">
        <f>B10+C10</f>
        <v>38549</v>
      </c>
      <c r="C12" s="8">
        <v>7</v>
      </c>
      <c r="D12" s="7" t="s">
        <v>52</v>
      </c>
      <c r="E12" s="7" t="s">
        <v>53</v>
      </c>
      <c r="F12" s="17" t="s">
        <v>12</v>
      </c>
      <c r="G12" s="7" t="s">
        <v>54</v>
      </c>
      <c r="H12" s="7" t="s">
        <v>55</v>
      </c>
      <c r="I12" s="10">
        <f t="shared" si="0"/>
        <v>8</v>
      </c>
      <c r="J12" s="7" t="s">
        <v>56</v>
      </c>
      <c r="K12" s="18" t="s">
        <v>57</v>
      </c>
      <c r="L12" s="19" t="s">
        <v>58</v>
      </c>
    </row>
    <row r="13" spans="1:12" ht="12.75">
      <c r="A13" s="10">
        <f t="shared" si="1"/>
        <v>9</v>
      </c>
      <c r="B13" s="7">
        <f>B12+C12</f>
        <v>38556</v>
      </c>
      <c r="C13" s="8">
        <v>1</v>
      </c>
      <c r="D13" s="7" t="s">
        <v>59</v>
      </c>
      <c r="E13" s="7" t="s">
        <v>46</v>
      </c>
      <c r="F13" s="17" t="s">
        <v>60</v>
      </c>
      <c r="G13" s="20" t="s">
        <v>61</v>
      </c>
      <c r="H13" s="7" t="s">
        <v>62</v>
      </c>
      <c r="I13" s="10">
        <f t="shared" si="0"/>
        <v>9</v>
      </c>
      <c r="J13" s="7" t="s">
        <v>63</v>
      </c>
      <c r="K13" s="11">
        <v>33492780091</v>
      </c>
      <c r="L13" s="13" t="s">
        <v>64</v>
      </c>
    </row>
    <row r="14" spans="1:14" ht="12.75">
      <c r="A14" s="10">
        <f t="shared" si="1"/>
        <v>10</v>
      </c>
      <c r="B14" s="7">
        <f>B13+C13</f>
        <v>38557</v>
      </c>
      <c r="C14" s="8">
        <v>1</v>
      </c>
      <c r="D14" s="7" t="s">
        <v>65</v>
      </c>
      <c r="E14" s="7" t="s">
        <v>66</v>
      </c>
      <c r="F14" s="17" t="s">
        <v>67</v>
      </c>
      <c r="G14" s="3" t="s">
        <v>68</v>
      </c>
      <c r="H14" s="3" t="s">
        <v>69</v>
      </c>
      <c r="I14" s="10">
        <f t="shared" si="0"/>
        <v>10</v>
      </c>
      <c r="J14" s="3" t="s">
        <v>70</v>
      </c>
      <c r="K14" s="21" t="s">
        <v>71</v>
      </c>
      <c r="L14" s="13" t="s">
        <v>72</v>
      </c>
      <c r="N14" s="12"/>
    </row>
    <row r="15" spans="1:12" ht="12.75">
      <c r="A15" s="10">
        <f t="shared" si="1"/>
        <v>11</v>
      </c>
      <c r="B15" s="7">
        <f>B14+C14</f>
        <v>38558</v>
      </c>
      <c r="C15" s="8">
        <v>7</v>
      </c>
      <c r="D15" s="3" t="s">
        <v>73</v>
      </c>
      <c r="E15" s="3" t="s">
        <v>73</v>
      </c>
      <c r="F15" s="4" t="s">
        <v>12</v>
      </c>
      <c r="G15" s="3" t="s">
        <v>74</v>
      </c>
      <c r="H15" s="5" t="s">
        <v>188</v>
      </c>
      <c r="I15" s="6">
        <f t="shared" si="0"/>
        <v>11</v>
      </c>
      <c r="J15" s="5" t="s">
        <v>189</v>
      </c>
      <c r="K15" s="31" t="s">
        <v>190</v>
      </c>
      <c r="L15" s="13" t="s">
        <v>75</v>
      </c>
    </row>
    <row r="16" spans="1:12" ht="12.75" hidden="1">
      <c r="A16" s="10">
        <f t="shared" si="1"/>
        <v>12</v>
      </c>
      <c r="B16" s="7">
        <f>B15+C15</f>
        <v>38565</v>
      </c>
      <c r="C16" s="8">
        <v>0</v>
      </c>
      <c r="D16" s="3" t="s">
        <v>76</v>
      </c>
      <c r="E16" s="3" t="s">
        <v>77</v>
      </c>
      <c r="F16" s="4"/>
      <c r="G16" s="3" t="s">
        <v>78</v>
      </c>
      <c r="H16" s="3"/>
      <c r="I16" s="10">
        <f t="shared" si="0"/>
        <v>12</v>
      </c>
      <c r="J16" s="3"/>
      <c r="K16" s="11"/>
      <c r="L16" s="3"/>
    </row>
    <row r="17" spans="1:12" ht="12.75">
      <c r="A17" s="10">
        <f t="shared" si="1"/>
        <v>13</v>
      </c>
      <c r="B17" s="7">
        <f>B15+C15</f>
        <v>38565</v>
      </c>
      <c r="C17" s="8">
        <v>4</v>
      </c>
      <c r="D17" s="3" t="s">
        <v>79</v>
      </c>
      <c r="E17" s="3" t="s">
        <v>79</v>
      </c>
      <c r="F17" s="4" t="s">
        <v>80</v>
      </c>
      <c r="G17" s="3" t="s">
        <v>81</v>
      </c>
      <c r="H17" s="3" t="s">
        <v>82</v>
      </c>
      <c r="I17" s="10">
        <f t="shared" si="0"/>
        <v>13</v>
      </c>
      <c r="J17" s="3" t="s">
        <v>83</v>
      </c>
      <c r="K17" s="11">
        <v>33490864682</v>
      </c>
      <c r="L17" s="13" t="s">
        <v>84</v>
      </c>
    </row>
    <row r="18" spans="1:14" ht="38.25">
      <c r="A18" s="10">
        <f t="shared" si="1"/>
        <v>14</v>
      </c>
      <c r="B18" s="7">
        <f aca="true" t="shared" si="2" ref="B18:B24">B17+C17</f>
        <v>38569</v>
      </c>
      <c r="C18" s="8">
        <v>4</v>
      </c>
      <c r="D18" s="3" t="s">
        <v>85</v>
      </c>
      <c r="E18" s="3" t="s">
        <v>85</v>
      </c>
      <c r="F18" s="4" t="s">
        <v>86</v>
      </c>
      <c r="G18" s="4" t="s">
        <v>87</v>
      </c>
      <c r="H18" s="3" t="s">
        <v>88</v>
      </c>
      <c r="I18" s="10">
        <f t="shared" si="0"/>
        <v>14</v>
      </c>
      <c r="J18" s="3" t="s">
        <v>89</v>
      </c>
      <c r="K18" s="11">
        <v>33145424456</v>
      </c>
      <c r="L18" s="13" t="s">
        <v>90</v>
      </c>
      <c r="N18" s="12"/>
    </row>
    <row r="19" spans="1:14" ht="12.75">
      <c r="A19" s="10">
        <f t="shared" si="1"/>
        <v>15</v>
      </c>
      <c r="B19" s="7">
        <f t="shared" si="2"/>
        <v>38573</v>
      </c>
      <c r="C19" s="8">
        <v>2</v>
      </c>
      <c r="D19" s="3" t="s">
        <v>91</v>
      </c>
      <c r="E19" s="3" t="s">
        <v>92</v>
      </c>
      <c r="F19" s="4" t="s">
        <v>93</v>
      </c>
      <c r="G19" s="3" t="s">
        <v>94</v>
      </c>
      <c r="H19" s="3" t="s">
        <v>95</v>
      </c>
      <c r="I19" s="10">
        <f t="shared" si="0"/>
        <v>15</v>
      </c>
      <c r="J19" s="3" t="s">
        <v>96</v>
      </c>
      <c r="K19" s="16" t="s">
        <v>97</v>
      </c>
      <c r="L19" s="13" t="s">
        <v>98</v>
      </c>
      <c r="N19" s="12"/>
    </row>
    <row r="20" spans="1:12" ht="12.75" hidden="1">
      <c r="A20" s="10">
        <f t="shared" si="1"/>
        <v>16</v>
      </c>
      <c r="B20" s="7">
        <f t="shared" si="2"/>
        <v>38575</v>
      </c>
      <c r="C20" s="8">
        <v>0</v>
      </c>
      <c r="D20" s="3" t="s">
        <v>76</v>
      </c>
      <c r="E20" s="3" t="s">
        <v>99</v>
      </c>
      <c r="F20" s="4"/>
      <c r="G20" s="3" t="s">
        <v>78</v>
      </c>
      <c r="H20" s="3"/>
      <c r="I20" s="10">
        <f t="shared" si="0"/>
        <v>16</v>
      </c>
      <c r="J20" s="3"/>
      <c r="K20" s="3"/>
      <c r="L20" s="3"/>
    </row>
    <row r="21" spans="1:12" ht="22.5" customHeight="1">
      <c r="A21" s="10">
        <f t="shared" si="1"/>
        <v>17</v>
      </c>
      <c r="B21" s="7">
        <f t="shared" si="2"/>
        <v>38575</v>
      </c>
      <c r="C21" s="8">
        <v>2</v>
      </c>
      <c r="D21" s="3" t="s">
        <v>100</v>
      </c>
      <c r="E21" s="3" t="s">
        <v>101</v>
      </c>
      <c r="F21" s="4" t="s">
        <v>12</v>
      </c>
      <c r="G21" s="3" t="s">
        <v>100</v>
      </c>
      <c r="H21" s="3" t="s">
        <v>102</v>
      </c>
      <c r="I21" s="10">
        <f t="shared" si="0"/>
        <v>17</v>
      </c>
      <c r="J21" s="4" t="s">
        <v>103</v>
      </c>
      <c r="K21" s="3" t="s">
        <v>104</v>
      </c>
      <c r="L21" s="3" t="s">
        <v>105</v>
      </c>
    </row>
    <row r="22" spans="1:12" ht="25.5">
      <c r="A22" s="10">
        <f t="shared" si="1"/>
        <v>18</v>
      </c>
      <c r="B22" s="7">
        <f t="shared" si="2"/>
        <v>38577</v>
      </c>
      <c r="C22" s="8">
        <v>2</v>
      </c>
      <c r="D22" s="3" t="s">
        <v>106</v>
      </c>
      <c r="E22" s="3" t="s">
        <v>107</v>
      </c>
      <c r="F22" s="4" t="s">
        <v>12</v>
      </c>
      <c r="G22" s="3" t="s">
        <v>106</v>
      </c>
      <c r="H22" s="3" t="s">
        <v>108</v>
      </c>
      <c r="I22" s="10">
        <f t="shared" si="0"/>
        <v>18</v>
      </c>
      <c r="J22" s="4" t="s">
        <v>109</v>
      </c>
      <c r="K22" s="3" t="s">
        <v>110</v>
      </c>
      <c r="L22" s="3" t="s">
        <v>111</v>
      </c>
    </row>
    <row r="23" spans="1:12" ht="24.75" customHeight="1">
      <c r="A23" s="10">
        <f t="shared" si="1"/>
        <v>19</v>
      </c>
      <c r="B23" s="7">
        <f t="shared" si="2"/>
        <v>38579</v>
      </c>
      <c r="C23" s="8">
        <v>2</v>
      </c>
      <c r="D23" s="3" t="s">
        <v>112</v>
      </c>
      <c r="E23" s="3" t="s">
        <v>112</v>
      </c>
      <c r="F23" s="4" t="s">
        <v>12</v>
      </c>
      <c r="G23" s="3" t="s">
        <v>112</v>
      </c>
      <c r="H23" s="3" t="s">
        <v>113</v>
      </c>
      <c r="I23" s="10">
        <f t="shared" si="0"/>
        <v>19</v>
      </c>
      <c r="J23" s="4" t="s">
        <v>114</v>
      </c>
      <c r="K23" s="3" t="s">
        <v>115</v>
      </c>
      <c r="L23" s="3" t="s">
        <v>116</v>
      </c>
    </row>
    <row r="24" spans="1:12" ht="12.75">
      <c r="A24" s="10">
        <f t="shared" si="1"/>
        <v>20</v>
      </c>
      <c r="B24" s="7">
        <f t="shared" si="2"/>
        <v>38581</v>
      </c>
      <c r="C24" s="8">
        <v>99</v>
      </c>
      <c r="D24" s="3" t="s">
        <v>117</v>
      </c>
      <c r="E24" s="3" t="s">
        <v>117</v>
      </c>
      <c r="F24" s="4"/>
      <c r="G24" s="3"/>
      <c r="H24" s="3"/>
      <c r="I24" s="10">
        <f t="shared" si="0"/>
        <v>20</v>
      </c>
      <c r="J24" s="3"/>
      <c r="K24" s="3" t="s">
        <v>118</v>
      </c>
      <c r="L24" s="13" t="s">
        <v>119</v>
      </c>
    </row>
    <row r="25" spans="1:12" ht="12.75">
      <c r="A25" s="10"/>
      <c r="B25" s="7"/>
      <c r="C25" s="7"/>
      <c r="D25" s="3"/>
      <c r="E25" s="3"/>
      <c r="F25" s="4"/>
      <c r="G25" s="3"/>
      <c r="H25" s="3"/>
      <c r="I25" s="10"/>
      <c r="J25" s="3"/>
      <c r="K25" s="3"/>
      <c r="L25" s="3"/>
    </row>
    <row r="26" spans="1:12" ht="25.5">
      <c r="A26" s="10"/>
      <c r="B26" s="17" t="s">
        <v>120</v>
      </c>
      <c r="D26" s="9">
        <v>1.27</v>
      </c>
      <c r="E26" s="41" t="s">
        <v>205</v>
      </c>
      <c r="F26" s="4"/>
      <c r="G26" s="3" t="s">
        <v>121</v>
      </c>
      <c r="H26" s="3" t="s">
        <v>122</v>
      </c>
      <c r="I26" s="10"/>
      <c r="J26" s="3" t="s">
        <v>123</v>
      </c>
      <c r="K26" s="3" t="s">
        <v>124</v>
      </c>
      <c r="L26" s="3"/>
    </row>
  </sheetData>
  <mergeCells count="2">
    <mergeCell ref="B2:F2"/>
    <mergeCell ref="J2:N2"/>
  </mergeCells>
  <hyperlinks>
    <hyperlink ref="L6" r:id="rId1" display="http://www.wrh-hotels.com/websites.htm"/>
    <hyperlink ref="L7" r:id="rId2" display="http://www.rentvillas.com/"/>
    <hyperlink ref="L8" r:id="rId3" display="http://www.hotelamleto.it/default_en.html"/>
    <hyperlink ref="L9" r:id="rId4" display="http://www.romeby.com/hotelserena/index.html"/>
    <hyperlink ref="L10" r:id="rId5" display="http://www.francehotelreservation.com/contexthandling?pg=10762&amp;DNSType=+&amp;EntityId=+&amp;deptCode=&amp;hotelid=536&amp;c1cityID=2026&amp;c1nbstars=0&amp;c1nrHotelsForCateg=+&amp;c2cityID=2026&amp;c2nbstars=2&amp;c2nrHotelsForCateg=+"/>
    <hyperlink ref="L11" r:id="rId6" display="http://www.lepavillon.fr/html/acces.html"/>
    <hyperlink ref="L12" r:id="rId7" display="http://www.esterel-caravaning.fr/"/>
    <hyperlink ref="L13" r:id="rId8" display="http://www.villa-borghese.activehotels.com/"/>
    <hyperlink ref="L14" r:id="rId9" display="http://www.hotel-imperator.fr/"/>
    <hyperlink ref="L15" r:id="rId10" display="http://www.crownblueline.com/"/>
    <hyperlink ref="L17" r:id="rId11" display="http://www.hoteldanieli.activehotels.com/"/>
    <hyperlink ref="L18" r:id="rId12" display="ZebroseTrip\ParisHotel.htm"/>
    <hyperlink ref="L19" r:id="rId13" display="http://www.le-pommeray.com/"/>
    <hyperlink ref="L24" r:id="rId14" display="mailto:zebrose@gmail.com"/>
  </hyperlinks>
  <printOptions/>
  <pageMargins left="0.75" right="0.75" top="0.25" bottom="1" header="0.5" footer="0.5"/>
  <pageSetup horizontalDpi="300" verticalDpi="300" orientation="landscape" r:id="rId16"/>
  <colBreaks count="1" manualBreakCount="1">
    <brk id="8" max="65535" man="1"/>
  </colBreaks>
  <drawing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tabSelected="1" workbookViewId="0" topLeftCell="E1">
      <selection activeCell="M19" sqref="M19"/>
    </sheetView>
  </sheetViews>
  <sheetFormatPr defaultColWidth="9.140625" defaultRowHeight="12.75"/>
  <cols>
    <col min="1" max="1" width="2.7109375" style="0" customWidth="1"/>
    <col min="2" max="2" width="13.8515625" style="0" customWidth="1"/>
    <col min="3" max="4" width="17.421875" style="0" customWidth="1"/>
    <col min="5" max="5" width="12.421875" style="0" customWidth="1"/>
    <col min="6" max="6" width="20.57421875" style="0" customWidth="1"/>
    <col min="7" max="7" width="9.00390625" style="0" customWidth="1"/>
    <col min="8" max="8" width="26.57421875" style="0" customWidth="1"/>
    <col min="9" max="9" width="3.7109375" style="0" customWidth="1"/>
    <col min="10" max="10" width="17.28125" style="0" customWidth="1"/>
  </cols>
  <sheetData>
    <row r="1" spans="2:18" ht="61.5" customHeight="1">
      <c r="B1" s="26" t="s">
        <v>125</v>
      </c>
      <c r="C1" s="26"/>
      <c r="D1" s="26"/>
      <c r="E1" s="26"/>
      <c r="M1" s="42" t="s">
        <v>206</v>
      </c>
      <c r="N1" s="42"/>
      <c r="O1" s="42"/>
      <c r="P1" s="42"/>
      <c r="Q1" s="42"/>
      <c r="R1" s="42"/>
    </row>
    <row r="2" spans="2:14" ht="25.5">
      <c r="B2" s="3"/>
      <c r="C2" s="3" t="s">
        <v>126</v>
      </c>
      <c r="D2" s="3" t="s">
        <v>127</v>
      </c>
      <c r="E2" s="3" t="s">
        <v>128</v>
      </c>
      <c r="F2" s="5" t="s">
        <v>129</v>
      </c>
      <c r="G2" s="22" t="s">
        <v>130</v>
      </c>
      <c r="H2" s="5" t="s">
        <v>131</v>
      </c>
      <c r="I2" s="5"/>
      <c r="J2" s="5" t="s">
        <v>129</v>
      </c>
      <c r="K2" s="22" t="s">
        <v>130</v>
      </c>
      <c r="L2" s="5" t="s">
        <v>132</v>
      </c>
      <c r="N2" t="s">
        <v>207</v>
      </c>
    </row>
    <row r="3" spans="2:12" ht="12.75">
      <c r="B3" s="7" t="str">
        <f>Lodging!B4</f>
        <v>What day is it?</v>
      </c>
      <c r="C3" s="7" t="str">
        <f>Lodging!E4</f>
        <v>city</v>
      </c>
      <c r="D3" s="3" t="str">
        <f>Lodging!E5</f>
        <v>Boston</v>
      </c>
      <c r="E3" s="3"/>
      <c r="F3" s="3"/>
      <c r="G3" s="3"/>
      <c r="H3" s="3"/>
      <c r="I3" s="3"/>
      <c r="J3" s="3"/>
      <c r="K3" s="3"/>
      <c r="L3" s="3"/>
    </row>
    <row r="4" spans="1:18" ht="38.25">
      <c r="A4" s="6">
        <f>Lodging!A5</f>
        <v>1</v>
      </c>
      <c r="B4" s="7">
        <f>Lodging!B5</f>
        <v>38532</v>
      </c>
      <c r="C4" s="7" t="str">
        <f>Lodging!E5</f>
        <v>Boston</v>
      </c>
      <c r="D4" s="3" t="str">
        <f>Lodging!E6</f>
        <v>Rome</v>
      </c>
      <c r="E4" s="3" t="s">
        <v>133</v>
      </c>
      <c r="F4" s="3" t="s">
        <v>12</v>
      </c>
      <c r="G4" s="3" t="s">
        <v>134</v>
      </c>
      <c r="H4" s="4" t="s">
        <v>135</v>
      </c>
      <c r="I4" s="23">
        <f>Lodging!A5</f>
        <v>1</v>
      </c>
      <c r="J4" s="4" t="s">
        <v>136</v>
      </c>
      <c r="K4" s="3"/>
      <c r="L4" s="3">
        <v>0</v>
      </c>
      <c r="N4" t="s">
        <v>208</v>
      </c>
      <c r="R4" t="s">
        <v>211</v>
      </c>
    </row>
    <row r="5" spans="1:14" ht="12.75">
      <c r="A5" s="10">
        <f>Lodging!A6</f>
        <v>2</v>
      </c>
      <c r="B5" s="7">
        <f>Lodging!B7</f>
        <v>38535</v>
      </c>
      <c r="C5" s="7" t="str">
        <f>Lodging!E6</f>
        <v>Rome</v>
      </c>
      <c r="D5" s="3" t="str">
        <f>Lodging!E7</f>
        <v>Positano</v>
      </c>
      <c r="E5" s="3" t="s">
        <v>137</v>
      </c>
      <c r="F5" s="3" t="s">
        <v>12</v>
      </c>
      <c r="G5" s="3" t="s">
        <v>138</v>
      </c>
      <c r="H5" s="3" t="s">
        <v>139</v>
      </c>
      <c r="I5" s="23">
        <f>Lodging!A6</f>
        <v>2</v>
      </c>
      <c r="J5" s="3" t="s">
        <v>140</v>
      </c>
      <c r="K5" s="3" t="s">
        <v>141</v>
      </c>
      <c r="L5" s="3">
        <v>0</v>
      </c>
      <c r="N5" t="s">
        <v>214</v>
      </c>
    </row>
    <row r="6" spans="1:18" ht="12.75">
      <c r="A6" s="10">
        <f>Lodging!A7</f>
        <v>3</v>
      </c>
      <c r="B6" s="7">
        <f>Lodging!B8</f>
        <v>38542</v>
      </c>
      <c r="C6" s="7" t="str">
        <f>Lodging!E7</f>
        <v>Positano</v>
      </c>
      <c r="D6" s="3" t="str">
        <f>Lodging!E8</f>
        <v>Pompeii</v>
      </c>
      <c r="E6" s="3" t="s">
        <v>142</v>
      </c>
      <c r="F6" s="3" t="s">
        <v>140</v>
      </c>
      <c r="G6" s="3" t="s">
        <v>143</v>
      </c>
      <c r="H6" s="24"/>
      <c r="I6" s="23">
        <f>Lodging!A7</f>
        <v>3</v>
      </c>
      <c r="J6" s="3"/>
      <c r="K6" s="3"/>
      <c r="L6" s="3">
        <f>L5</f>
        <v>0</v>
      </c>
      <c r="N6" t="s">
        <v>209</v>
      </c>
      <c r="R6" t="s">
        <v>210</v>
      </c>
    </row>
    <row r="7" spans="1:14" ht="12.75">
      <c r="A7" s="10">
        <f>Lodging!A8</f>
        <v>4</v>
      </c>
      <c r="B7" s="7">
        <f>Lodging!B9</f>
        <v>38543</v>
      </c>
      <c r="C7" s="7" t="str">
        <f>Lodging!E8</f>
        <v>Pompeii</v>
      </c>
      <c r="D7" s="3" t="str">
        <f>Lodging!E9</f>
        <v>Pisa</v>
      </c>
      <c r="E7" s="3" t="s">
        <v>144</v>
      </c>
      <c r="F7" s="3" t="s">
        <v>145</v>
      </c>
      <c r="G7" s="3" t="s">
        <v>146</v>
      </c>
      <c r="H7" s="4" t="s">
        <v>147</v>
      </c>
      <c r="I7" s="23">
        <f>Lodging!A8</f>
        <v>4</v>
      </c>
      <c r="J7" s="3" t="s">
        <v>140</v>
      </c>
      <c r="K7" s="3"/>
      <c r="L7" s="3">
        <f>L6+1</f>
        <v>1</v>
      </c>
      <c r="N7" t="s">
        <v>213</v>
      </c>
    </row>
    <row r="8" spans="1:14" ht="12.75">
      <c r="A8" s="10">
        <f>Lodging!A9</f>
        <v>5</v>
      </c>
      <c r="B8" s="7">
        <f>Lodging!B10</f>
        <v>38545</v>
      </c>
      <c r="C8" s="7" t="str">
        <f>Lodging!E9</f>
        <v>Pisa</v>
      </c>
      <c r="D8" s="3" t="str">
        <f>Lodging!E10</f>
        <v>Villefranche sur mer</v>
      </c>
      <c r="E8" s="3" t="s">
        <v>144</v>
      </c>
      <c r="F8" s="3" t="s">
        <v>145</v>
      </c>
      <c r="G8" s="3" t="s">
        <v>146</v>
      </c>
      <c r="H8" s="4" t="s">
        <v>148</v>
      </c>
      <c r="I8" s="23">
        <f>Lodging!A9</f>
        <v>5</v>
      </c>
      <c r="J8" s="3" t="s">
        <v>140</v>
      </c>
      <c r="K8" s="3"/>
      <c r="L8" s="3">
        <f>L7+1</f>
        <v>2</v>
      </c>
      <c r="N8" t="s">
        <v>212</v>
      </c>
    </row>
    <row r="9" spans="1:12" ht="38.25">
      <c r="A9" s="10">
        <f>Lodging!A10</f>
        <v>6</v>
      </c>
      <c r="B9" s="7">
        <f>Lodging!B11</f>
        <v>38546</v>
      </c>
      <c r="C9" s="7" t="str">
        <f>Lodging!E10</f>
        <v>Villefranche sur mer</v>
      </c>
      <c r="D9" s="7" t="str">
        <f>Lodging!E12</f>
        <v>Agay</v>
      </c>
      <c r="E9" s="3" t="s">
        <v>149</v>
      </c>
      <c r="F9" s="3" t="s">
        <v>150</v>
      </c>
      <c r="G9" s="4" t="s">
        <v>151</v>
      </c>
      <c r="H9" s="4" t="s">
        <v>152</v>
      </c>
      <c r="I9" s="23">
        <f>Lodging!A10</f>
        <v>6</v>
      </c>
      <c r="J9" s="3" t="s">
        <v>140</v>
      </c>
      <c r="K9" s="3"/>
      <c r="L9" s="3">
        <f aca="true" t="shared" si="0" ref="L9:L14">L8</f>
        <v>2</v>
      </c>
    </row>
    <row r="10" spans="1:12" ht="12.75">
      <c r="A10" s="10">
        <f>Lodging!A11</f>
        <v>7</v>
      </c>
      <c r="B10" s="7">
        <f>Lodging!B12</f>
        <v>38549</v>
      </c>
      <c r="C10" s="7" t="str">
        <f>Lodging!E10</f>
        <v>Villefranche sur mer</v>
      </c>
      <c r="D10" s="7" t="str">
        <f>Lodging!E11</f>
        <v>Greoux Les Bains</v>
      </c>
      <c r="E10" s="3" t="s">
        <v>142</v>
      </c>
      <c r="F10" s="3" t="s">
        <v>153</v>
      </c>
      <c r="G10" s="3" t="s">
        <v>143</v>
      </c>
      <c r="H10" s="4"/>
      <c r="I10" s="23">
        <f>Lodging!A11</f>
        <v>7</v>
      </c>
      <c r="J10" s="3" t="s">
        <v>140</v>
      </c>
      <c r="K10" s="3"/>
      <c r="L10" s="3">
        <f t="shared" si="0"/>
        <v>2</v>
      </c>
    </row>
    <row r="11" spans="1:12" ht="12.75">
      <c r="A11" s="10">
        <f>Lodging!A12</f>
        <v>8</v>
      </c>
      <c r="B11" s="7">
        <f>Lodging!B13</f>
        <v>38556</v>
      </c>
      <c r="C11" s="7" t="str">
        <f>Lodging!E12</f>
        <v>Agay</v>
      </c>
      <c r="D11" s="3" t="str">
        <f>Lodging!E13</f>
        <v>Greoux Les Bains</v>
      </c>
      <c r="E11" s="3" t="s">
        <v>149</v>
      </c>
      <c r="F11" s="3" t="s">
        <v>150</v>
      </c>
      <c r="G11" s="3" t="s">
        <v>143</v>
      </c>
      <c r="H11" s="4"/>
      <c r="I11" s="23">
        <f>Lodging!A12</f>
        <v>8</v>
      </c>
      <c r="J11" s="3" t="s">
        <v>140</v>
      </c>
      <c r="K11" s="3"/>
      <c r="L11" s="3">
        <f t="shared" si="0"/>
        <v>2</v>
      </c>
    </row>
    <row r="12" spans="1:12" ht="14.25" customHeight="1">
      <c r="A12" s="10">
        <f>Lodging!A13</f>
        <v>9</v>
      </c>
      <c r="B12" s="7">
        <f>Lodging!B14</f>
        <v>38557</v>
      </c>
      <c r="C12" s="7" t="str">
        <f>Lodging!E13</f>
        <v>Greoux Les Bains</v>
      </c>
      <c r="D12" s="3" t="str">
        <f>Lodging!E14</f>
        <v>Beziers</v>
      </c>
      <c r="E12" s="3" t="s">
        <v>149</v>
      </c>
      <c r="F12" s="3" t="s">
        <v>150</v>
      </c>
      <c r="G12" s="3" t="s">
        <v>138</v>
      </c>
      <c r="H12" s="25" t="s">
        <v>154</v>
      </c>
      <c r="I12" s="23">
        <f>Lodging!A13</f>
        <v>9</v>
      </c>
      <c r="J12" s="3"/>
      <c r="K12" s="3"/>
      <c r="L12" s="3">
        <f t="shared" si="0"/>
        <v>2</v>
      </c>
    </row>
    <row r="13" spans="1:12" ht="25.5">
      <c r="A13" s="10">
        <f>Lodging!A14</f>
        <v>10</v>
      </c>
      <c r="B13" s="7">
        <f>Lodging!B15</f>
        <v>38558</v>
      </c>
      <c r="C13" s="7" t="str">
        <f>Lodging!E14</f>
        <v>Beziers</v>
      </c>
      <c r="D13" s="3" t="str">
        <f>Lodging!E15</f>
        <v>Canal du Midi</v>
      </c>
      <c r="E13" s="3" t="s">
        <v>155</v>
      </c>
      <c r="F13" s="3" t="s">
        <v>12</v>
      </c>
      <c r="G13" s="3" t="s">
        <v>156</v>
      </c>
      <c r="H13" s="4" t="s">
        <v>157</v>
      </c>
      <c r="I13" s="23">
        <f>Lodging!A14</f>
        <v>10</v>
      </c>
      <c r="J13" s="3"/>
      <c r="K13" s="3"/>
      <c r="L13" s="3">
        <f t="shared" si="0"/>
        <v>2</v>
      </c>
    </row>
    <row r="14" spans="1:12" ht="12.75">
      <c r="A14" s="10">
        <f>Lodging!A15</f>
        <v>11</v>
      </c>
      <c r="B14" s="7">
        <f>Lodging!B16</f>
        <v>38565</v>
      </c>
      <c r="C14" s="7" t="str">
        <f>Lodging!E15</f>
        <v>Canal du Midi</v>
      </c>
      <c r="D14" s="3" t="str">
        <f>Lodging!E16</f>
        <v>Carcassonne</v>
      </c>
      <c r="E14" s="3" t="s">
        <v>155</v>
      </c>
      <c r="F14" s="3" t="s">
        <v>12</v>
      </c>
      <c r="G14" s="3" t="s">
        <v>156</v>
      </c>
      <c r="H14" s="4"/>
      <c r="I14" s="23">
        <f>Lodging!A15</f>
        <v>11</v>
      </c>
      <c r="J14" s="3" t="s">
        <v>140</v>
      </c>
      <c r="K14" s="3"/>
      <c r="L14" s="3">
        <f t="shared" si="0"/>
        <v>2</v>
      </c>
    </row>
    <row r="15" spans="1:12" ht="12.75">
      <c r="A15" s="10">
        <f>Lodging!A16</f>
        <v>12</v>
      </c>
      <c r="B15" s="7">
        <f>Lodging!B17</f>
        <v>38565</v>
      </c>
      <c r="C15" s="7" t="str">
        <f>Lodging!E16</f>
        <v>Carcassonne</v>
      </c>
      <c r="D15" s="3" t="str">
        <f>Lodging!E17</f>
        <v>Avignon</v>
      </c>
      <c r="E15" s="3" t="s">
        <v>144</v>
      </c>
      <c r="F15" s="3" t="s">
        <v>145</v>
      </c>
      <c r="G15" s="3"/>
      <c r="H15" s="4"/>
      <c r="I15" s="23">
        <f>Lodging!A16</f>
        <v>12</v>
      </c>
      <c r="J15" s="3" t="s">
        <v>140</v>
      </c>
      <c r="K15" s="3"/>
      <c r="L15" s="3">
        <f>L14+1</f>
        <v>3</v>
      </c>
    </row>
    <row r="16" spans="1:12" ht="12.75">
      <c r="A16" s="10">
        <f>Lodging!A17</f>
        <v>13</v>
      </c>
      <c r="B16" s="7">
        <f>Lodging!B18</f>
        <v>38569</v>
      </c>
      <c r="C16" s="7" t="str">
        <f>Lodging!E17</f>
        <v>Avignon</v>
      </c>
      <c r="D16" s="3" t="str">
        <f>Lodging!E18</f>
        <v>Paris</v>
      </c>
      <c r="E16" s="3" t="s">
        <v>144</v>
      </c>
      <c r="F16" s="3" t="s">
        <v>158</v>
      </c>
      <c r="G16" s="3"/>
      <c r="H16" s="4"/>
      <c r="I16" s="23">
        <f>Lodging!A17</f>
        <v>13</v>
      </c>
      <c r="J16" s="3" t="s">
        <v>140</v>
      </c>
      <c r="K16" s="3"/>
      <c r="L16" s="3">
        <f>L15+1</f>
        <v>4</v>
      </c>
    </row>
    <row r="17" spans="1:12" ht="25.5">
      <c r="A17" s="10">
        <f>Lodging!A18</f>
        <v>14</v>
      </c>
      <c r="B17" s="7">
        <f>Lodging!B19</f>
        <v>38573</v>
      </c>
      <c r="C17" s="7" t="str">
        <f>Lodging!E18</f>
        <v>Paris</v>
      </c>
      <c r="D17" s="3" t="str">
        <f>Lodging!E19</f>
        <v>Ceaux</v>
      </c>
      <c r="E17" s="3" t="s">
        <v>144</v>
      </c>
      <c r="F17" s="3" t="s">
        <v>158</v>
      </c>
      <c r="G17" s="3" t="s">
        <v>143</v>
      </c>
      <c r="H17" s="4" t="s">
        <v>159</v>
      </c>
      <c r="I17" s="23">
        <f>Lodging!A18</f>
        <v>14</v>
      </c>
      <c r="J17" s="3" t="s">
        <v>160</v>
      </c>
      <c r="K17" s="3" t="s">
        <v>141</v>
      </c>
      <c r="L17" s="3">
        <f>L16+1</f>
        <v>5</v>
      </c>
    </row>
    <row r="18" spans="1:12" ht="38.25">
      <c r="A18" s="10">
        <f>Lodging!A19</f>
        <v>15</v>
      </c>
      <c r="B18" s="7">
        <f>Lodging!B20</f>
        <v>38575</v>
      </c>
      <c r="C18" s="7" t="str">
        <f>Lodging!E19</f>
        <v>Ceaux</v>
      </c>
      <c r="D18" s="3" t="str">
        <f>Lodging!E20</f>
        <v>Dieppe</v>
      </c>
      <c r="E18" s="4" t="s">
        <v>161</v>
      </c>
      <c r="F18" s="3" t="s">
        <v>162</v>
      </c>
      <c r="G18" s="3" t="s">
        <v>138</v>
      </c>
      <c r="H18" s="4"/>
      <c r="I18" s="23">
        <f>Lodging!A19</f>
        <v>15</v>
      </c>
      <c r="J18" s="3" t="s">
        <v>140</v>
      </c>
      <c r="K18" s="3"/>
      <c r="L18" s="3">
        <f>L17</f>
        <v>5</v>
      </c>
    </row>
    <row r="19" spans="1:12" ht="25.5">
      <c r="A19" s="10">
        <f>Lodging!A20</f>
        <v>16</v>
      </c>
      <c r="B19" s="7">
        <f>Lodging!B21</f>
        <v>38575</v>
      </c>
      <c r="C19" s="7" t="str">
        <f>Lodging!E20</f>
        <v>Dieppe</v>
      </c>
      <c r="D19" s="3" t="str">
        <f>Lodging!E21</f>
        <v>Hayward Heath</v>
      </c>
      <c r="E19" s="3" t="s">
        <v>163</v>
      </c>
      <c r="F19" s="3" t="s">
        <v>164</v>
      </c>
      <c r="G19" s="3" t="s">
        <v>138</v>
      </c>
      <c r="H19" s="4" t="s">
        <v>165</v>
      </c>
      <c r="I19" s="23">
        <f>Lodging!A20</f>
        <v>16</v>
      </c>
      <c r="J19" s="3" t="s">
        <v>140</v>
      </c>
      <c r="K19" s="3"/>
      <c r="L19" s="3">
        <f>L18</f>
        <v>5</v>
      </c>
    </row>
    <row r="20" spans="1:12" ht="12.75">
      <c r="A20" s="10">
        <f>Lodging!A21</f>
        <v>17</v>
      </c>
      <c r="B20" s="7">
        <f>Lodging!B22</f>
        <v>38577</v>
      </c>
      <c r="C20" s="7" t="str">
        <f>Lodging!E21</f>
        <v>Hayward Heath</v>
      </c>
      <c r="D20" s="3" t="str">
        <f>Lodging!E22</f>
        <v>Notts</v>
      </c>
      <c r="E20" s="3" t="s">
        <v>144</v>
      </c>
      <c r="F20" s="3" t="s">
        <v>140</v>
      </c>
      <c r="G20" s="3"/>
      <c r="H20" s="4" t="s">
        <v>166</v>
      </c>
      <c r="I20" s="23">
        <f>Lodging!A21</f>
        <v>17</v>
      </c>
      <c r="J20" s="3" t="s">
        <v>140</v>
      </c>
      <c r="K20" s="3"/>
      <c r="L20" s="3">
        <f>L18</f>
        <v>5</v>
      </c>
    </row>
    <row r="21" spans="1:12" ht="12.75">
      <c r="A21" s="10">
        <f>Lodging!A22</f>
        <v>18</v>
      </c>
      <c r="B21" s="7">
        <f>Lodging!B23</f>
        <v>38579</v>
      </c>
      <c r="C21" s="7" t="str">
        <f>Lodging!E22</f>
        <v>Notts</v>
      </c>
      <c r="D21" s="3" t="str">
        <f>Lodging!E23</f>
        <v>Roger</v>
      </c>
      <c r="E21" s="3" t="s">
        <v>144</v>
      </c>
      <c r="F21" s="3" t="s">
        <v>140</v>
      </c>
      <c r="G21" s="3"/>
      <c r="H21" s="4"/>
      <c r="I21" s="23">
        <f>Lodging!A22</f>
        <v>18</v>
      </c>
      <c r="J21" s="3" t="s">
        <v>140</v>
      </c>
      <c r="K21" s="3"/>
      <c r="L21" s="3">
        <f>L20</f>
        <v>5</v>
      </c>
    </row>
    <row r="22" spans="1:12" ht="12.75">
      <c r="A22" s="10">
        <f>Lodging!A23</f>
        <v>19</v>
      </c>
      <c r="B22" s="7">
        <f>Lodging!B24</f>
        <v>38581</v>
      </c>
      <c r="C22" s="7" t="str">
        <f>Lodging!E23</f>
        <v>Roger</v>
      </c>
      <c r="D22" s="3" t="str">
        <f>Lodging!E24</f>
        <v>Home</v>
      </c>
      <c r="E22" s="3" t="s">
        <v>167</v>
      </c>
      <c r="F22" s="3" t="s">
        <v>140</v>
      </c>
      <c r="G22" s="3"/>
      <c r="H22" s="4" t="s">
        <v>133</v>
      </c>
      <c r="I22" s="23">
        <f>Lodging!A23</f>
        <v>19</v>
      </c>
      <c r="J22" s="3" t="s">
        <v>12</v>
      </c>
      <c r="K22" s="3"/>
      <c r="L22" s="3">
        <f>L21</f>
        <v>5</v>
      </c>
    </row>
    <row r="23" spans="2:12" ht="12.75">
      <c r="B23" s="7"/>
      <c r="C23" s="7"/>
      <c r="D23" s="3"/>
      <c r="E23" s="3"/>
      <c r="F23" s="3"/>
      <c r="G23" s="3"/>
      <c r="H23" s="3"/>
      <c r="I23" s="3"/>
      <c r="J23" s="3"/>
      <c r="K23" s="3"/>
      <c r="L23" s="3"/>
    </row>
    <row r="24" spans="2:12" ht="12.75">
      <c r="B24" s="7" t="s">
        <v>168</v>
      </c>
      <c r="C24" s="3">
        <f>[0]!exrate</f>
        <v>1.27</v>
      </c>
      <c r="D24" s="3"/>
      <c r="E24" s="9"/>
      <c r="F24" s="9"/>
      <c r="G24" s="9"/>
      <c r="H24" s="3"/>
      <c r="I24" s="3"/>
      <c r="J24" s="3" t="s">
        <v>169</v>
      </c>
      <c r="K24" s="3"/>
      <c r="L24" s="3">
        <f>L22</f>
        <v>5</v>
      </c>
    </row>
    <row r="25" spans="2:12" ht="12.75">
      <c r="B25" s="7"/>
      <c r="C25" s="3"/>
      <c r="D25" s="3"/>
      <c r="E25" s="9"/>
      <c r="F25" s="9"/>
      <c r="G25" s="9"/>
      <c r="H25" s="3"/>
      <c r="I25" s="3"/>
      <c r="J25" s="3"/>
      <c r="K25" s="3"/>
      <c r="L25" s="3"/>
    </row>
  </sheetData>
  <mergeCells count="2">
    <mergeCell ref="B1:E1"/>
    <mergeCell ref="M1:R1"/>
  </mergeCells>
  <printOptions/>
  <pageMargins left="0.75" right="0.25" top="1" bottom="1" header="0.5" footer="0.5"/>
  <pageSetup horizontalDpi="300" verticalDpi="300" orientation="landscape" r:id="rId3"/>
  <colBreaks count="1" manualBreakCount="1">
    <brk id="8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5" sqref="A15"/>
    </sheetView>
  </sheetViews>
  <sheetFormatPr defaultColWidth="9.140625" defaultRowHeight="12.75"/>
  <cols>
    <col min="1" max="1" width="15.7109375" style="0" customWidth="1"/>
    <col min="2" max="2" width="17.28125" style="0" customWidth="1"/>
    <col min="3" max="3" width="18.57421875" style="0" customWidth="1"/>
    <col min="4" max="4" width="12.8515625" style="0" customWidth="1"/>
    <col min="6" max="6" width="10.7109375" style="0" customWidth="1"/>
    <col min="8" max="8" width="19.28125" style="0" customWidth="1"/>
  </cols>
  <sheetData>
    <row r="1" spans="1:4" ht="30.75" customHeight="1">
      <c r="A1" s="27" t="s">
        <v>170</v>
      </c>
      <c r="B1" s="27"/>
      <c r="C1" s="27"/>
      <c r="D1" s="27"/>
    </row>
    <row r="2" spans="1:7" ht="12.75">
      <c r="A2" s="3"/>
      <c r="B2" s="3"/>
      <c r="C2" s="3"/>
      <c r="D2" s="3"/>
      <c r="E2" s="3"/>
      <c r="F2" s="28" t="s">
        <v>186</v>
      </c>
      <c r="G2" s="30" t="s">
        <v>187</v>
      </c>
    </row>
    <row r="3" spans="1:8" ht="12.75">
      <c r="A3" s="5" t="s">
        <v>171</v>
      </c>
      <c r="B3" s="5"/>
      <c r="C3" s="33" t="s">
        <v>172</v>
      </c>
      <c r="D3" s="33"/>
      <c r="E3" s="36" t="s">
        <v>173</v>
      </c>
      <c r="F3" s="29" t="s">
        <v>174</v>
      </c>
      <c r="G3" s="29"/>
      <c r="H3" s="29"/>
    </row>
    <row r="4" spans="1:8" ht="12.75">
      <c r="A4" s="3"/>
      <c r="B4" s="3"/>
      <c r="C4" s="33" t="s">
        <v>175</v>
      </c>
      <c r="D4" s="33"/>
      <c r="E4" s="36" t="s">
        <v>176</v>
      </c>
      <c r="F4" s="29" t="s">
        <v>177</v>
      </c>
      <c r="G4" s="29"/>
      <c r="H4" s="29"/>
    </row>
    <row r="5" spans="3:8" ht="16.5" customHeight="1">
      <c r="C5" s="35"/>
      <c r="D5" s="35"/>
      <c r="E5" s="37" t="s">
        <v>178</v>
      </c>
      <c r="F5" s="29" t="s">
        <v>179</v>
      </c>
      <c r="G5" s="29"/>
      <c r="H5" s="29"/>
    </row>
    <row r="6" spans="3:6" ht="12.75">
      <c r="C6" s="34" t="s">
        <v>180</v>
      </c>
      <c r="D6" s="34"/>
      <c r="F6" t="s">
        <v>181</v>
      </c>
    </row>
    <row r="8" ht="12.75">
      <c r="C8" t="s">
        <v>182</v>
      </c>
    </row>
    <row r="9" ht="12.75">
      <c r="C9" t="s">
        <v>201</v>
      </c>
    </row>
    <row r="11" spans="3:4" ht="12.75">
      <c r="C11" t="s">
        <v>183</v>
      </c>
      <c r="D11" t="s">
        <v>184</v>
      </c>
    </row>
    <row r="12" ht="12.75">
      <c r="C12" t="s">
        <v>185</v>
      </c>
    </row>
    <row r="14" spans="1:4" ht="12.75">
      <c r="A14" s="32" t="s">
        <v>191</v>
      </c>
      <c r="B14" s="5"/>
      <c r="C14" s="5"/>
      <c r="D14" s="5"/>
    </row>
    <row r="15" spans="1:4" ht="12.75">
      <c r="A15" s="5" t="s">
        <v>192</v>
      </c>
      <c r="B15" s="5" t="s">
        <v>193</v>
      </c>
      <c r="C15" s="5"/>
      <c r="D15" s="5"/>
    </row>
    <row r="16" spans="1:4" ht="12.75">
      <c r="A16" s="5"/>
      <c r="B16" s="5"/>
      <c r="C16" s="5"/>
      <c r="D16" s="5"/>
    </row>
    <row r="17" spans="1:4" ht="25.5">
      <c r="A17" s="5" t="s">
        <v>194</v>
      </c>
      <c r="B17" s="5" t="s">
        <v>195</v>
      </c>
      <c r="C17" s="22" t="s">
        <v>196</v>
      </c>
      <c r="D17" s="5" t="s">
        <v>197</v>
      </c>
    </row>
    <row r="18" spans="1:4" ht="25.5">
      <c r="A18" s="5"/>
      <c r="B18" s="5" t="s">
        <v>198</v>
      </c>
      <c r="C18" s="22" t="s">
        <v>199</v>
      </c>
      <c r="D18" s="5" t="s">
        <v>200</v>
      </c>
    </row>
  </sheetData>
  <mergeCells count="8">
    <mergeCell ref="C6:D6"/>
    <mergeCell ref="C5:D5"/>
    <mergeCell ref="A1:D1"/>
    <mergeCell ref="F3:H3"/>
    <mergeCell ref="F4:H4"/>
    <mergeCell ref="F5:H5"/>
    <mergeCell ref="C3:D3"/>
    <mergeCell ref="C4:D4"/>
  </mergeCells>
  <hyperlinks>
    <hyperlink ref="F3" r:id="rId1" display="mailto:6178409673@tmomail.net"/>
    <hyperlink ref="F4" r:id="rId2" display="mailto:6176421130@tmomail.net"/>
    <hyperlink ref="F5" r:id="rId3" display="mailto:6176426101@tmomail.net"/>
    <hyperlink ref="G2" r:id="rId4" display="kate.zebrose@tmomail.net"/>
  </hyperlinks>
  <printOptions/>
  <pageMargins left="0.75" right="0.75" top="1" bottom="1" header="0.5" footer="0.5"/>
  <pageSetup horizontalDpi="300" verticalDpi="30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Katherine L. Zebrose</dc:creator>
  <cp:keywords/>
  <dc:description/>
  <cp:lastModifiedBy> Katherine L. Zebrose</cp:lastModifiedBy>
  <cp:lastPrinted>2005-06-28T17:52:37Z</cp:lastPrinted>
  <dcterms:created xsi:type="dcterms:W3CDTF">2004-10-23T16:49:01Z</dcterms:created>
  <dcterms:modified xsi:type="dcterms:W3CDTF">2005-06-28T18:12:53Z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